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arice-my.sharepoint.com/personal/jwestlin_usarice_com/Documents/Jake/Policy/"/>
    </mc:Choice>
  </mc:AlternateContent>
  <xr:revisionPtr revIDLastSave="12" documentId="8_{81ADA2AD-934D-43B4-891D-A502ABBC55DD}" xr6:coauthVersionLast="47" xr6:coauthVersionMax="47" xr10:uidLastSave="{E971E564-240B-4E80-9EF5-944FE55CFC87}"/>
  <bookViews>
    <workbookView xWindow="-120" yWindow="-120" windowWidth="29040" windowHeight="15720" xr2:uid="{FBE9DB09-1AB9-4AB7-AC7B-CD547291FA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D27" i="1"/>
  <c r="H27" i="1" s="1"/>
  <c r="D13" i="1"/>
  <c r="H13" i="1" s="1"/>
  <c r="D14" i="1"/>
  <c r="H14" i="1" s="1"/>
  <c r="D15" i="1"/>
  <c r="H15" i="1" s="1"/>
  <c r="D16" i="1"/>
  <c r="G16" i="1" s="1"/>
  <c r="D17" i="1"/>
  <c r="G17" i="1" s="1"/>
  <c r="D18" i="1"/>
  <c r="H18" i="1" s="1"/>
  <c r="D19" i="1"/>
  <c r="H19" i="1" s="1"/>
  <c r="D20" i="1"/>
  <c r="G20" i="1" s="1"/>
  <c r="D21" i="1"/>
  <c r="G21" i="1" s="1"/>
  <c r="D22" i="1"/>
  <c r="G22" i="1" s="1"/>
  <c r="D23" i="1"/>
  <c r="H23" i="1" s="1"/>
  <c r="D24" i="1"/>
  <c r="H24" i="1" s="1"/>
  <c r="D25" i="1"/>
  <c r="H25" i="1" s="1"/>
  <c r="D26" i="1"/>
  <c r="G26" i="1" s="1"/>
  <c r="D28" i="1"/>
  <c r="H28" i="1" s="1"/>
  <c r="D29" i="1"/>
  <c r="H29" i="1" s="1"/>
  <c r="D30" i="1"/>
  <c r="G30" i="1" s="1"/>
  <c r="D31" i="1"/>
  <c r="H31" i="1" s="1"/>
  <c r="D12" i="1"/>
  <c r="H12" i="1" s="1"/>
  <c r="D11" i="1"/>
  <c r="H11" i="1" s="1"/>
  <c r="G29" i="1" l="1"/>
  <c r="H30" i="1"/>
  <c r="G18" i="1"/>
  <c r="G15" i="1"/>
  <c r="I15" i="1" s="1"/>
  <c r="G14" i="1"/>
  <c r="I14" i="1"/>
  <c r="H22" i="1"/>
  <c r="I22" i="1" s="1"/>
  <c r="H21" i="1"/>
  <c r="I21" i="1" s="1"/>
  <c r="H20" i="1"/>
  <c r="I20" i="1" s="1"/>
  <c r="G31" i="1"/>
  <c r="I31" i="1" s="1"/>
  <c r="H16" i="1"/>
  <c r="I16" i="1" s="1"/>
  <c r="H17" i="1"/>
  <c r="I35" i="1" s="1"/>
  <c r="I30" i="1"/>
  <c r="I19" i="1"/>
  <c r="I29" i="1"/>
  <c r="I18" i="1"/>
  <c r="G28" i="1"/>
  <c r="I28" i="1" s="1"/>
  <c r="G12" i="1"/>
  <c r="I12" i="1" s="1"/>
  <c r="G27" i="1"/>
  <c r="I27" i="1" s="1"/>
  <c r="G11" i="1"/>
  <c r="H26" i="1"/>
  <c r="I26" i="1" s="1"/>
  <c r="G13" i="1"/>
  <c r="G24" i="1"/>
  <c r="I24" i="1" s="1"/>
  <c r="G23" i="1"/>
  <c r="I23" i="1" s="1"/>
  <c r="G25" i="1"/>
  <c r="I25" i="1" s="1"/>
  <c r="I33" i="1" l="1"/>
  <c r="I17" i="1"/>
  <c r="I13" i="1"/>
  <c r="I11" i="1"/>
  <c r="I37" i="1" s="1"/>
</calcChain>
</file>

<file path=xl/sharedStrings.xml><?xml version="1.0" encoding="utf-8"?>
<sst xmlns="http://schemas.openxmlformats.org/spreadsheetml/2006/main" count="39" uniqueCount="39">
  <si>
    <t>Barley</t>
  </si>
  <si>
    <t>Canola</t>
  </si>
  <si>
    <t>Large Chickpeas</t>
  </si>
  <si>
    <t>Small Chickpeas</t>
  </si>
  <si>
    <t>Corn</t>
  </si>
  <si>
    <t>Cotton</t>
  </si>
  <si>
    <t>Crambe</t>
  </si>
  <si>
    <t>Flax</t>
  </si>
  <si>
    <t>Lentils</t>
  </si>
  <si>
    <t>Mustard</t>
  </si>
  <si>
    <t>Oats</t>
  </si>
  <si>
    <t>Peanuts</t>
  </si>
  <si>
    <t>Peas</t>
  </si>
  <si>
    <t>Rapeseed</t>
  </si>
  <si>
    <t>Rice</t>
  </si>
  <si>
    <t>Safflower</t>
  </si>
  <si>
    <t>Sesame</t>
  </si>
  <si>
    <t>Sorghum</t>
  </si>
  <si>
    <t>Soybeans</t>
  </si>
  <si>
    <t>Sunflowers</t>
  </si>
  <si>
    <t>Wheat</t>
  </si>
  <si>
    <t>Commodity</t>
  </si>
  <si>
    <t>Emergency Commodity Assistance Program (ECAP)</t>
  </si>
  <si>
    <t>Payment Calculator</t>
  </si>
  <si>
    <t>Planted Payment Rate/Acre</t>
  </si>
  <si>
    <t>Planted Acres</t>
  </si>
  <si>
    <t>Prevented Planted Acres</t>
  </si>
  <si>
    <t>Prevented Planted Payment Rate/Acre</t>
  </si>
  <si>
    <t>INPUT DATA HERE</t>
  </si>
  <si>
    <t>First Tranche Estimated Payment by Commodity</t>
  </si>
  <si>
    <t>Total Estimated Payment by Commodity</t>
  </si>
  <si>
    <t>First Tranche Estimated Payment TOTAL</t>
  </si>
  <si>
    <t>Disclaimer: This calculator is believed to be reliable and correct. However, no guarantee or warranty is provided for its accuracy or completeness. </t>
  </si>
  <si>
    <t xml:space="preserve">This information is provided exclusively for educational purposes and any action or inaction or decisions made as the result of reading this material is solely the responsibility of the reader. </t>
  </si>
  <si>
    <t>The author(s) and USA Rice disclaim any responsibility for loss associated with the use of this information.</t>
  </si>
  <si>
    <t xml:space="preserve">These totals do not account for any payment limits that may apply based on your operation’s structure and/or average gross income. </t>
  </si>
  <si>
    <t>Second Tranche Estimated Payment TOTAL</t>
  </si>
  <si>
    <t>Second Tranche Estimated Payment by Commodity</t>
  </si>
  <si>
    <t>TOTAL Estimated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</si>
</sst>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"/>
      <family val="2"/>
    </font>
    <font>
      <i/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44" fontId="0" fillId="0" borderId="0" xfId="0" applyNumberFormat="1"/>
    <xf numFmtId="0" fontId="4" fillId="0" borderId="0" xfId="0" applyFont="1"/>
    <xf numFmtId="0" fontId="5" fillId="0" borderId="0" xfId="0" applyFo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44" fontId="0" fillId="0" borderId="1" xfId="1" applyFont="1" applyBorder="1" applyAlignment="1" applyProtection="1">
      <alignment vertical="center"/>
    </xf>
    <xf numFmtId="0" fontId="1" fillId="3" borderId="13" xfId="0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6" fillId="0" borderId="0" xfId="0" applyFont="1"/>
    <xf numFmtId="44" fontId="0" fillId="0" borderId="2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1" fillId="3" borderId="12" xfId="0" applyNumberFormat="1" applyFont="1" applyFill="1" applyBorder="1"/>
    <xf numFmtId="0" fontId="1" fillId="0" borderId="0" xfId="0" applyFont="1"/>
    <xf numFmtId="44" fontId="1" fillId="4" borderId="12" xfId="0" applyNumberFormat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57150</xdr:rowOff>
    </xdr:from>
    <xdr:to>
      <xdr:col>2</xdr:col>
      <xdr:colOff>777240</xdr:colOff>
      <xdr:row>5</xdr:row>
      <xdr:rowOff>132715</xdr:rowOff>
    </xdr:to>
    <xdr:pic>
      <xdr:nvPicPr>
        <xdr:cNvPr id="2" name="Picture 1" descr="A blue and red text&#10;&#10;AI-generated content may be incorrect.">
          <a:extLst>
            <a:ext uri="{FF2B5EF4-FFF2-40B4-BE49-F238E27FC236}">
              <a16:creationId xmlns:a16="http://schemas.microsoft.com/office/drawing/2014/main" id="{35E3D441-5E90-5BCD-6AD5-FC806585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47650"/>
          <a:ext cx="2009775" cy="852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1E83-9140-45D5-8C68-3BE3F1C3A4E1}">
  <dimension ref="B7:M42"/>
  <sheetViews>
    <sheetView tabSelected="1" workbookViewId="0">
      <selection activeCell="E25" sqref="E25"/>
    </sheetView>
  </sheetViews>
  <sheetFormatPr defaultRowHeight="14.4" x14ac:dyDescent="0.3"/>
  <cols>
    <col min="2" max="2" width="18.6640625" customWidth="1"/>
    <col min="3" max="3" width="18.44140625" bestFit="1" customWidth="1"/>
    <col min="4" max="4" width="14.44140625" customWidth="1"/>
    <col min="6" max="6" width="10.44140625" customWidth="1"/>
    <col min="7" max="8" width="13.6640625" customWidth="1"/>
    <col min="9" max="9" width="14.109375" customWidth="1"/>
  </cols>
  <sheetData>
    <row r="7" spans="2:9" ht="18" x14ac:dyDescent="0.3">
      <c r="B7" s="1" t="s">
        <v>22</v>
      </c>
    </row>
    <row r="8" spans="2:9" ht="18.600000000000001" thickBot="1" x14ac:dyDescent="0.35">
      <c r="B8" s="1" t="s">
        <v>23</v>
      </c>
    </row>
    <row r="9" spans="2:9" ht="15.6" x14ac:dyDescent="0.3">
      <c r="E9" s="28" t="s">
        <v>28</v>
      </c>
      <c r="F9" s="29"/>
    </row>
    <row r="10" spans="2:9" ht="72" x14ac:dyDescent="0.3">
      <c r="B10" s="9" t="s">
        <v>21</v>
      </c>
      <c r="C10" s="10" t="s">
        <v>24</v>
      </c>
      <c r="D10" s="11" t="s">
        <v>27</v>
      </c>
      <c r="E10" s="14" t="s">
        <v>25</v>
      </c>
      <c r="F10" s="15" t="s">
        <v>26</v>
      </c>
      <c r="G10" s="13" t="s">
        <v>29</v>
      </c>
      <c r="H10" s="13" t="s">
        <v>37</v>
      </c>
      <c r="I10" s="10" t="s">
        <v>30</v>
      </c>
    </row>
    <row r="11" spans="2:9" x14ac:dyDescent="0.3">
      <c r="B11" s="12" t="s">
        <v>0</v>
      </c>
      <c r="C11" s="17">
        <v>21.67</v>
      </c>
      <c r="D11" s="23">
        <f>C11*0.5</f>
        <v>10.835000000000001</v>
      </c>
      <c r="E11" s="5"/>
      <c r="F11" s="6"/>
      <c r="G11" s="24">
        <f t="shared" ref="G11:G24" si="0">(C11*E11)*0.85+(D11*F11)*0.85</f>
        <v>0</v>
      </c>
      <c r="H11" s="24">
        <f t="shared" ref="H11:H24" si="1">(C11*E11)*0.14+(D11*F11)*0.14</f>
        <v>0</v>
      </c>
      <c r="I11" s="24">
        <f t="shared" ref="I11:I24" si="2">G11+H11</f>
        <v>0</v>
      </c>
    </row>
    <row r="12" spans="2:9" x14ac:dyDescent="0.3">
      <c r="B12" s="12" t="s">
        <v>1</v>
      </c>
      <c r="C12" s="17">
        <v>31.83</v>
      </c>
      <c r="D12" s="23">
        <f>C12*0.5</f>
        <v>15.914999999999999</v>
      </c>
      <c r="E12" s="5"/>
      <c r="F12" s="6"/>
      <c r="G12" s="24">
        <f t="shared" si="0"/>
        <v>0</v>
      </c>
      <c r="H12" s="24">
        <f t="shared" si="1"/>
        <v>0</v>
      </c>
      <c r="I12" s="24">
        <f t="shared" si="2"/>
        <v>0</v>
      </c>
    </row>
    <row r="13" spans="2:9" x14ac:dyDescent="0.3">
      <c r="B13" s="12" t="s">
        <v>2</v>
      </c>
      <c r="C13" s="17">
        <v>24.02</v>
      </c>
      <c r="D13" s="23">
        <f t="shared" ref="D13:D31" si="3">C13*0.5</f>
        <v>12.01</v>
      </c>
      <c r="E13" s="5"/>
      <c r="F13" s="6"/>
      <c r="G13" s="24">
        <f t="shared" si="0"/>
        <v>0</v>
      </c>
      <c r="H13" s="24">
        <f t="shared" si="1"/>
        <v>0</v>
      </c>
      <c r="I13" s="24">
        <f t="shared" si="2"/>
        <v>0</v>
      </c>
    </row>
    <row r="14" spans="2:9" x14ac:dyDescent="0.3">
      <c r="B14" s="12" t="s">
        <v>3</v>
      </c>
      <c r="C14" s="17">
        <v>31.45</v>
      </c>
      <c r="D14" s="23">
        <f t="shared" si="3"/>
        <v>15.725</v>
      </c>
      <c r="E14" s="5"/>
      <c r="F14" s="6"/>
      <c r="G14" s="24">
        <f t="shared" si="0"/>
        <v>0</v>
      </c>
      <c r="H14" s="24">
        <f t="shared" si="1"/>
        <v>0</v>
      </c>
      <c r="I14" s="24">
        <f t="shared" si="2"/>
        <v>0</v>
      </c>
    </row>
    <row r="15" spans="2:9" x14ac:dyDescent="0.3">
      <c r="B15" s="12" t="s">
        <v>4</v>
      </c>
      <c r="C15" s="17">
        <v>42.91</v>
      </c>
      <c r="D15" s="23">
        <f t="shared" si="3"/>
        <v>21.454999999999998</v>
      </c>
      <c r="E15" s="5"/>
      <c r="F15" s="6"/>
      <c r="G15" s="24">
        <f t="shared" si="0"/>
        <v>0</v>
      </c>
      <c r="H15" s="24">
        <f t="shared" si="1"/>
        <v>0</v>
      </c>
      <c r="I15" s="24">
        <f t="shared" si="2"/>
        <v>0</v>
      </c>
    </row>
    <row r="16" spans="2:9" x14ac:dyDescent="0.3">
      <c r="B16" s="12" t="s">
        <v>5</v>
      </c>
      <c r="C16" s="17">
        <v>84.74</v>
      </c>
      <c r="D16" s="23">
        <f t="shared" si="3"/>
        <v>42.37</v>
      </c>
      <c r="E16" s="5"/>
      <c r="F16" s="6"/>
      <c r="G16" s="24">
        <f t="shared" si="0"/>
        <v>0</v>
      </c>
      <c r="H16" s="24">
        <f t="shared" si="1"/>
        <v>0</v>
      </c>
      <c r="I16" s="24">
        <f t="shared" si="2"/>
        <v>0</v>
      </c>
    </row>
    <row r="17" spans="2:13" x14ac:dyDescent="0.3">
      <c r="B17" s="12" t="s">
        <v>6</v>
      </c>
      <c r="C17" s="17">
        <v>19.079999999999998</v>
      </c>
      <c r="D17" s="23">
        <f t="shared" si="3"/>
        <v>9.5399999999999991</v>
      </c>
      <c r="E17" s="5"/>
      <c r="F17" s="6"/>
      <c r="G17" s="24">
        <f t="shared" si="0"/>
        <v>0</v>
      </c>
      <c r="H17" s="24">
        <f t="shared" si="1"/>
        <v>0</v>
      </c>
      <c r="I17" s="24">
        <f t="shared" si="2"/>
        <v>0</v>
      </c>
    </row>
    <row r="18" spans="2:13" x14ac:dyDescent="0.3">
      <c r="B18" s="12" t="s">
        <v>7</v>
      </c>
      <c r="C18" s="17">
        <v>20.97</v>
      </c>
      <c r="D18" s="23">
        <f t="shared" si="3"/>
        <v>10.484999999999999</v>
      </c>
      <c r="E18" s="5"/>
      <c r="F18" s="6"/>
      <c r="G18" s="24">
        <f t="shared" si="0"/>
        <v>0</v>
      </c>
      <c r="H18" s="24">
        <f t="shared" si="1"/>
        <v>0</v>
      </c>
      <c r="I18" s="24">
        <f t="shared" si="2"/>
        <v>0</v>
      </c>
    </row>
    <row r="19" spans="2:13" x14ac:dyDescent="0.3">
      <c r="B19" s="12" t="s">
        <v>8</v>
      </c>
      <c r="C19" s="17">
        <v>19.3</v>
      </c>
      <c r="D19" s="23">
        <f t="shared" si="3"/>
        <v>9.65</v>
      </c>
      <c r="E19" s="5"/>
      <c r="F19" s="6"/>
      <c r="G19" s="24">
        <f t="shared" si="0"/>
        <v>0</v>
      </c>
      <c r="H19" s="24">
        <f t="shared" si="1"/>
        <v>0</v>
      </c>
      <c r="I19" s="24">
        <f t="shared" si="2"/>
        <v>0</v>
      </c>
    </row>
    <row r="20" spans="2:13" x14ac:dyDescent="0.3">
      <c r="B20" s="12" t="s">
        <v>9</v>
      </c>
      <c r="C20" s="17">
        <v>11.36</v>
      </c>
      <c r="D20" s="23">
        <f t="shared" si="3"/>
        <v>5.68</v>
      </c>
      <c r="E20" s="5"/>
      <c r="F20" s="6"/>
      <c r="G20" s="24">
        <f t="shared" si="0"/>
        <v>0</v>
      </c>
      <c r="H20" s="24">
        <f t="shared" si="1"/>
        <v>0</v>
      </c>
      <c r="I20" s="24">
        <f t="shared" si="2"/>
        <v>0</v>
      </c>
    </row>
    <row r="21" spans="2:13" x14ac:dyDescent="0.3">
      <c r="B21" s="12" t="s">
        <v>10</v>
      </c>
      <c r="C21" s="17">
        <v>77.66</v>
      </c>
      <c r="D21" s="23">
        <f t="shared" si="3"/>
        <v>38.83</v>
      </c>
      <c r="E21" s="5"/>
      <c r="F21" s="6"/>
      <c r="G21" s="24">
        <f t="shared" si="0"/>
        <v>0</v>
      </c>
      <c r="H21" s="24">
        <f t="shared" si="1"/>
        <v>0</v>
      </c>
      <c r="I21" s="24">
        <f t="shared" si="2"/>
        <v>0</v>
      </c>
    </row>
    <row r="22" spans="2:13" x14ac:dyDescent="0.3">
      <c r="B22" s="12" t="s">
        <v>11</v>
      </c>
      <c r="C22" s="17">
        <v>75.510000000000005</v>
      </c>
      <c r="D22" s="23">
        <f t="shared" si="3"/>
        <v>37.755000000000003</v>
      </c>
      <c r="E22" s="5"/>
      <c r="F22" s="6"/>
      <c r="G22" s="24">
        <f t="shared" si="0"/>
        <v>0</v>
      </c>
      <c r="H22" s="24">
        <f t="shared" si="1"/>
        <v>0</v>
      </c>
      <c r="I22" s="24">
        <f t="shared" si="2"/>
        <v>0</v>
      </c>
    </row>
    <row r="23" spans="2:13" x14ac:dyDescent="0.3">
      <c r="B23" s="12" t="s">
        <v>12</v>
      </c>
      <c r="C23" s="17">
        <v>16.02</v>
      </c>
      <c r="D23" s="23">
        <f t="shared" si="3"/>
        <v>8.01</v>
      </c>
      <c r="E23" s="5"/>
      <c r="F23" s="6"/>
      <c r="G23" s="24">
        <f t="shared" si="0"/>
        <v>0</v>
      </c>
      <c r="H23" s="24">
        <f t="shared" si="1"/>
        <v>0</v>
      </c>
      <c r="I23" s="24">
        <f t="shared" si="2"/>
        <v>0</v>
      </c>
    </row>
    <row r="24" spans="2:13" x14ac:dyDescent="0.3">
      <c r="B24" s="12" t="s">
        <v>13</v>
      </c>
      <c r="C24" s="17">
        <v>23.63</v>
      </c>
      <c r="D24" s="23">
        <f t="shared" si="3"/>
        <v>11.815</v>
      </c>
      <c r="E24" s="5"/>
      <c r="F24" s="6"/>
      <c r="G24" s="24">
        <f t="shared" si="0"/>
        <v>0</v>
      </c>
      <c r="H24" s="24">
        <f t="shared" si="1"/>
        <v>0</v>
      </c>
      <c r="I24" s="24">
        <f t="shared" si="2"/>
        <v>0</v>
      </c>
    </row>
    <row r="25" spans="2:13" x14ac:dyDescent="0.3">
      <c r="B25" s="12" t="s">
        <v>14</v>
      </c>
      <c r="C25" s="17">
        <v>76.94</v>
      </c>
      <c r="D25" s="23">
        <f t="shared" si="3"/>
        <v>38.47</v>
      </c>
      <c r="E25" s="5"/>
      <c r="F25" s="6"/>
      <c r="G25" s="24">
        <f>(C25*E25)*0.85+(D25*F25)*0.85</f>
        <v>0</v>
      </c>
      <c r="H25" s="24">
        <f>(C25*E25)*0.14+(D25*F25)*0.14</f>
        <v>0</v>
      </c>
      <c r="I25" s="24">
        <f>G25+H25</f>
        <v>0</v>
      </c>
      <c r="J25" s="2"/>
      <c r="K25" s="2"/>
      <c r="L25" s="2"/>
      <c r="M25" s="2"/>
    </row>
    <row r="26" spans="2:13" x14ac:dyDescent="0.3">
      <c r="B26" s="12" t="s">
        <v>15</v>
      </c>
      <c r="C26" s="17">
        <v>26.32</v>
      </c>
      <c r="D26" s="23">
        <f t="shared" si="3"/>
        <v>13.16</v>
      </c>
      <c r="E26" s="5"/>
      <c r="F26" s="6"/>
      <c r="G26" s="24">
        <f t="shared" ref="G26:G31" si="4">(C26*E26)*0.85+(D26*F26)*0.85</f>
        <v>0</v>
      </c>
      <c r="H26" s="24">
        <f t="shared" ref="H26:H31" si="5">(C26*E26)*0.14+(D26*F26)*0.14</f>
        <v>0</v>
      </c>
      <c r="I26" s="24">
        <f t="shared" ref="I26:I31" si="6">G26+H26</f>
        <v>0</v>
      </c>
      <c r="M26" s="2"/>
    </row>
    <row r="27" spans="2:13" x14ac:dyDescent="0.3">
      <c r="B27" s="12" t="s">
        <v>16</v>
      </c>
      <c r="C27" s="17">
        <v>16.829999999999998</v>
      </c>
      <c r="D27" s="23">
        <f>C27*0.5</f>
        <v>8.4149999999999991</v>
      </c>
      <c r="E27" s="5"/>
      <c r="F27" s="6"/>
      <c r="G27" s="24">
        <f t="shared" si="4"/>
        <v>0</v>
      </c>
      <c r="H27" s="24">
        <f t="shared" si="5"/>
        <v>0</v>
      </c>
      <c r="I27" s="24">
        <f t="shared" si="6"/>
        <v>0</v>
      </c>
      <c r="M27" s="2"/>
    </row>
    <row r="28" spans="2:13" x14ac:dyDescent="0.3">
      <c r="B28" s="12" t="s">
        <v>17</v>
      </c>
      <c r="C28" s="17">
        <v>42.52</v>
      </c>
      <c r="D28" s="23">
        <f t="shared" si="3"/>
        <v>21.26</v>
      </c>
      <c r="E28" s="5"/>
      <c r="F28" s="6"/>
      <c r="G28" s="24">
        <f t="shared" si="4"/>
        <v>0</v>
      </c>
      <c r="H28" s="24">
        <f t="shared" si="5"/>
        <v>0</v>
      </c>
      <c r="I28" s="24">
        <f t="shared" si="6"/>
        <v>0</v>
      </c>
      <c r="M28" s="2"/>
    </row>
    <row r="29" spans="2:13" x14ac:dyDescent="0.3">
      <c r="B29" s="12" t="s">
        <v>18</v>
      </c>
      <c r="C29" s="17">
        <v>29.76</v>
      </c>
      <c r="D29" s="23">
        <f t="shared" si="3"/>
        <v>14.88</v>
      </c>
      <c r="E29" s="5"/>
      <c r="F29" s="6"/>
      <c r="G29" s="24">
        <f t="shared" si="4"/>
        <v>0</v>
      </c>
      <c r="H29" s="24">
        <f t="shared" si="5"/>
        <v>0</v>
      </c>
      <c r="I29" s="24">
        <f t="shared" si="6"/>
        <v>0</v>
      </c>
      <c r="M29" s="2"/>
    </row>
    <row r="30" spans="2:13" x14ac:dyDescent="0.3">
      <c r="B30" s="12" t="s">
        <v>19</v>
      </c>
      <c r="C30" s="17">
        <v>27.23</v>
      </c>
      <c r="D30" s="23">
        <f t="shared" si="3"/>
        <v>13.615</v>
      </c>
      <c r="E30" s="5"/>
      <c r="F30" s="6"/>
      <c r="G30" s="24">
        <f t="shared" si="4"/>
        <v>0</v>
      </c>
      <c r="H30" s="24">
        <f t="shared" si="5"/>
        <v>0</v>
      </c>
      <c r="I30" s="24">
        <f t="shared" si="6"/>
        <v>0</v>
      </c>
    </row>
    <row r="31" spans="2:13" ht="15" thickBot="1" x14ac:dyDescent="0.35">
      <c r="B31" s="12" t="s">
        <v>20</v>
      </c>
      <c r="C31" s="17">
        <v>30.69</v>
      </c>
      <c r="D31" s="23">
        <f t="shared" si="3"/>
        <v>15.345000000000001</v>
      </c>
      <c r="E31" s="7"/>
      <c r="F31" s="8"/>
      <c r="G31" s="24">
        <f t="shared" si="4"/>
        <v>0</v>
      </c>
      <c r="H31" s="24">
        <f t="shared" si="5"/>
        <v>0</v>
      </c>
      <c r="I31" s="24">
        <f t="shared" si="6"/>
        <v>0</v>
      </c>
    </row>
    <row r="32" spans="2:13" ht="15" thickBot="1" x14ac:dyDescent="0.35"/>
    <row r="33" spans="2:10" ht="16.8" thickBot="1" x14ac:dyDescent="0.35">
      <c r="D33" s="18" t="s">
        <v>31</v>
      </c>
      <c r="E33" s="19"/>
      <c r="F33" s="19"/>
      <c r="G33" s="19"/>
      <c r="H33" s="19"/>
      <c r="I33" s="25">
        <f>SUM(G11:G31)</f>
        <v>0</v>
      </c>
      <c r="J33" s="22"/>
    </row>
    <row r="34" spans="2:10" ht="6" customHeight="1" thickBot="1" x14ac:dyDescent="0.35">
      <c r="D34" s="16"/>
      <c r="E34" s="16"/>
      <c r="F34" s="16"/>
      <c r="G34" s="16"/>
      <c r="H34" s="16"/>
      <c r="I34" s="26"/>
      <c r="J34" s="22"/>
    </row>
    <row r="35" spans="2:10" ht="16.8" thickBot="1" x14ac:dyDescent="0.35">
      <c r="D35" s="18" t="s">
        <v>36</v>
      </c>
      <c r="E35" s="19"/>
      <c r="F35" s="19"/>
      <c r="G35" s="19"/>
      <c r="H35" s="19"/>
      <c r="I35" s="25">
        <f>SUM(H11:H31)</f>
        <v>0</v>
      </c>
      <c r="J35" s="22"/>
    </row>
    <row r="36" spans="2:10" ht="6" customHeight="1" thickBot="1" x14ac:dyDescent="0.35">
      <c r="D36" s="16"/>
      <c r="E36" s="16"/>
      <c r="F36" s="16"/>
      <c r="G36" s="16"/>
      <c r="H36" s="16"/>
      <c r="I36" s="26"/>
      <c r="J36" s="22"/>
    </row>
    <row r="37" spans="2:10" ht="16.8" thickBot="1" x14ac:dyDescent="0.35">
      <c r="D37" s="20" t="s">
        <v>38</v>
      </c>
      <c r="E37" s="21"/>
      <c r="F37" s="21"/>
      <c r="G37" s="21"/>
      <c r="H37" s="21"/>
      <c r="I37" s="27">
        <f>SUM(I11:I31)</f>
        <v>0</v>
      </c>
      <c r="J37" s="22"/>
    </row>
    <row r="38" spans="2:10" x14ac:dyDescent="0.3">
      <c r="D38" s="3" t="s">
        <v>35</v>
      </c>
    </row>
    <row r="40" spans="2:10" x14ac:dyDescent="0.3">
      <c r="B40" s="4" t="s">
        <v>32</v>
      </c>
    </row>
    <row r="41" spans="2:10" x14ac:dyDescent="0.3">
      <c r="B41" s="4" t="s">
        <v>33</v>
      </c>
    </row>
    <row r="42" spans="2:10" x14ac:dyDescent="0.3">
      <c r="B42" s="4" t="s">
        <v>34</v>
      </c>
    </row>
  </sheetData>
  <mergeCells count="1">
    <mergeCell ref="E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Young</dc:creator>
  <cp:lastModifiedBy>Jake Westlin</cp:lastModifiedBy>
  <dcterms:created xsi:type="dcterms:W3CDTF">2025-03-18T13:43:54Z</dcterms:created>
  <dcterms:modified xsi:type="dcterms:W3CDTF">2025-09-29T13:03:48Z</dcterms:modified>
</cp:coreProperties>
</file>